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15" yWindow="65521" windowWidth="15360" windowHeight="9120" activeTab="0"/>
  </bookViews>
  <sheets>
    <sheet name="Yield from Price" sheetId="1" r:id="rId1"/>
    <sheet name="Price from Yield" sheetId="2" r:id="rId2"/>
  </sheets>
  <definedNames/>
  <calcPr fullCalcOnLoad="1"/>
</workbook>
</file>

<file path=xl/sharedStrings.xml><?xml version="1.0" encoding="utf-8"?>
<sst xmlns="http://schemas.openxmlformats.org/spreadsheetml/2006/main" count="29" uniqueCount="18">
  <si>
    <t>Settlement Date</t>
  </si>
  <si>
    <t>r =</t>
  </si>
  <si>
    <t>s =</t>
  </si>
  <si>
    <t>n =</t>
  </si>
  <si>
    <t>v =</t>
  </si>
  <si>
    <t>Workings</t>
  </si>
  <si>
    <t>6 dp Rounded Price</t>
  </si>
  <si>
    <t>Previous Quasi-Coupon Date</t>
  </si>
  <si>
    <t>Next Quasi-Coupon Date</t>
  </si>
  <si>
    <t>Strip Maturity Date</t>
  </si>
  <si>
    <t xml:space="preserve">Strip Yield </t>
  </si>
  <si>
    <t>Calculating strip settlement prices from yields</t>
  </si>
  <si>
    <t>NB: Quasi-coupon dates are measured relative to the settlement date not the trade date</t>
  </si>
  <si>
    <t xml:space="preserve">Strip Price </t>
  </si>
  <si>
    <t>Strip Yield</t>
  </si>
  <si>
    <t>Calculating strip yields from prices</t>
  </si>
  <si>
    <t>green denotes input required</t>
  </si>
  <si>
    <t>Inputs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</si>
</sst>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0.0000"/>
    <numFmt numFmtId="168" formatCode="0.0000000000"/>
    <numFmt numFmtId="169" formatCode="0.000000000"/>
    <numFmt numFmtId="170" formatCode="0.00000000"/>
    <numFmt numFmtId="171" formatCode="0.0000000"/>
    <numFmt numFmtId="172" formatCode="0.00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72" fontId="0" fillId="2" borderId="0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5" fontId="0" fillId="3" borderId="0" xfId="0" applyNumberFormat="1" applyFont="1" applyFill="1" applyBorder="1" applyAlignment="1">
      <alignment horizontal="center"/>
    </xf>
    <xf numFmtId="15" fontId="0" fillId="3" borderId="0" xfId="0" applyNumberFormat="1" applyFill="1" applyBorder="1" applyAlignment="1">
      <alignment horizontal="center"/>
    </xf>
    <xf numFmtId="172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B1">
      <selection activeCell="B21" sqref="B21"/>
    </sheetView>
  </sheetViews>
  <sheetFormatPr defaultColWidth="9.140625" defaultRowHeight="12.75"/>
  <cols>
    <col min="1" max="1" width="5.7109375" style="0" customWidth="1"/>
    <col min="2" max="2" width="25.57421875" style="0" customWidth="1"/>
    <col min="3" max="3" width="10.7109375" style="0" customWidth="1"/>
  </cols>
  <sheetData>
    <row r="1" ht="12.75">
      <c r="A1" s="3"/>
    </row>
    <row r="2" spans="1:2" ht="12.75">
      <c r="A2" s="3"/>
      <c r="B2" s="9" t="s">
        <v>15</v>
      </c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8" t="s">
        <v>17</v>
      </c>
      <c r="C4" s="3"/>
      <c r="D4" s="3"/>
      <c r="E4" s="11" t="s">
        <v>5</v>
      </c>
      <c r="F4" s="1"/>
      <c r="H4" s="3"/>
    </row>
    <row r="5" spans="1:8" ht="12.75">
      <c r="A5" s="3"/>
      <c r="B5" s="3" t="s">
        <v>0</v>
      </c>
      <c r="C5" s="12">
        <v>37173</v>
      </c>
      <c r="D5" s="6"/>
      <c r="E5" s="1" t="s">
        <v>1</v>
      </c>
      <c r="F5" s="1">
        <f>C7-C5</f>
        <v>59</v>
      </c>
      <c r="H5" s="3"/>
    </row>
    <row r="6" spans="1:8" ht="12.75">
      <c r="A6" s="3"/>
      <c r="B6" s="3" t="s">
        <v>7</v>
      </c>
      <c r="C6" s="13">
        <v>37049</v>
      </c>
      <c r="D6" s="3"/>
      <c r="E6" s="1" t="s">
        <v>2</v>
      </c>
      <c r="F6" s="1">
        <f>C7-C6</f>
        <v>183</v>
      </c>
      <c r="H6" s="3"/>
    </row>
    <row r="7" spans="1:8" ht="12.75">
      <c r="A7" s="3"/>
      <c r="B7" s="3" t="s">
        <v>8</v>
      </c>
      <c r="C7" s="13">
        <v>37232</v>
      </c>
      <c r="D7" s="3"/>
      <c r="E7" s="1" t="s">
        <v>3</v>
      </c>
      <c r="F7" s="1">
        <f>ROUND(((C8-C7)/182.5),0)</f>
        <v>39</v>
      </c>
      <c r="H7" s="3"/>
    </row>
    <row r="8" spans="1:8" ht="12.75">
      <c r="A8" s="3"/>
      <c r="B8" s="6" t="s">
        <v>9</v>
      </c>
      <c r="C8" s="13">
        <v>44354</v>
      </c>
      <c r="D8" s="3"/>
      <c r="E8" s="3"/>
      <c r="F8" s="1"/>
      <c r="H8" s="3"/>
    </row>
    <row r="9" spans="1:8" ht="12.75">
      <c r="A9" s="3"/>
      <c r="B9" t="s">
        <v>13</v>
      </c>
      <c r="C9" s="14">
        <v>39.586155</v>
      </c>
      <c r="D9" s="3"/>
      <c r="E9" s="2"/>
      <c r="G9" s="1"/>
      <c r="H9" s="3"/>
    </row>
    <row r="10" spans="1:8" ht="12.75">
      <c r="A10" s="3"/>
      <c r="D10" s="2"/>
      <c r="H10" s="2"/>
    </row>
    <row r="11" spans="1:6" ht="12.75">
      <c r="A11" s="3"/>
      <c r="E11" s="5"/>
      <c r="F11" s="5"/>
    </row>
    <row r="12" spans="1:8" ht="12.75">
      <c r="A12" s="3"/>
      <c r="B12" s="6" t="s">
        <v>14</v>
      </c>
      <c r="C12" s="7">
        <f>200*(((100/C9)^(F6/(F5+(F7*F6))))-1)</f>
        <v>4.769273247052386</v>
      </c>
      <c r="D12" s="5"/>
      <c r="E12" s="5"/>
      <c r="F12" s="5"/>
      <c r="G12" s="5"/>
      <c r="H12" s="5"/>
    </row>
    <row r="13" spans="1:8" ht="12.75">
      <c r="A13" s="3"/>
      <c r="B13" s="6"/>
      <c r="C13" s="5"/>
      <c r="D13" s="5"/>
      <c r="E13" s="5"/>
      <c r="F13" s="5"/>
      <c r="G13" s="5"/>
      <c r="H13" s="5"/>
    </row>
    <row r="14" spans="1:8" ht="12.75">
      <c r="A14" s="3"/>
      <c r="D14" s="5"/>
      <c r="E14" s="5"/>
      <c r="F14" s="5"/>
      <c r="G14" s="5"/>
      <c r="H14" s="5"/>
    </row>
    <row r="15" spans="1:8" ht="12.75">
      <c r="A15" s="3"/>
      <c r="B15" s="10" t="s">
        <v>12</v>
      </c>
      <c r="C15" s="5"/>
      <c r="D15" s="5"/>
      <c r="E15" s="1"/>
      <c r="F15" s="1"/>
      <c r="G15" s="5"/>
      <c r="H15" s="5"/>
    </row>
    <row r="16" spans="1:8" ht="12.75">
      <c r="A16" s="3"/>
      <c r="D16" s="1"/>
      <c r="E16" s="1"/>
      <c r="F16" s="1"/>
      <c r="G16" s="1"/>
      <c r="H16" s="1"/>
    </row>
    <row r="17" spans="1:8" ht="12.75">
      <c r="A17" s="3"/>
      <c r="B17" s="15" t="s">
        <v>16</v>
      </c>
      <c r="D17" s="1"/>
      <c r="G17" s="1"/>
      <c r="H1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24"/>
  <sheetViews>
    <sheetView workbookViewId="0" topLeftCell="A1">
      <selection activeCell="A20" sqref="A20"/>
    </sheetView>
  </sheetViews>
  <sheetFormatPr defaultColWidth="9.140625" defaultRowHeight="12.75"/>
  <cols>
    <col min="1" max="1" width="24.7109375" style="0" bestFit="1" customWidth="1"/>
    <col min="2" max="2" width="11.57421875" style="0" customWidth="1"/>
    <col min="3" max="15" width="12.00390625" style="0" customWidth="1"/>
    <col min="16" max="16" width="11.00390625" style="0" customWidth="1"/>
    <col min="17" max="29" width="12.00390625" style="0" customWidth="1"/>
    <col min="30" max="30" width="10.00390625" style="0" customWidth="1"/>
    <col min="31" max="33" width="12.00390625" style="0" customWidth="1"/>
    <col min="34" max="34" width="11.00390625" style="0" customWidth="1"/>
    <col min="35" max="50" width="12.00390625" style="0" customWidth="1"/>
  </cols>
  <sheetData>
    <row r="2" ht="12.75">
      <c r="A2" s="9" t="s">
        <v>11</v>
      </c>
    </row>
    <row r="3" s="3" customFormat="1" ht="12.75"/>
    <row r="4" spans="1:5" s="3" customFormat="1" ht="12.75">
      <c r="A4" s="8" t="s">
        <v>17</v>
      </c>
      <c r="D4" s="11" t="s">
        <v>5</v>
      </c>
      <c r="E4" s="1"/>
    </row>
    <row r="5" spans="1:50" ht="12.75">
      <c r="A5" s="3" t="s">
        <v>0</v>
      </c>
      <c r="B5" s="12">
        <v>36399</v>
      </c>
      <c r="C5" s="6"/>
      <c r="D5" s="1" t="s">
        <v>1</v>
      </c>
      <c r="E5" s="1">
        <f>B7-B5</f>
        <v>102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2.75">
      <c r="A6" s="3" t="s">
        <v>7</v>
      </c>
      <c r="B6" s="13">
        <v>36318</v>
      </c>
      <c r="C6" s="3"/>
      <c r="D6" s="1" t="s">
        <v>2</v>
      </c>
      <c r="E6" s="1">
        <f>B7-B6</f>
        <v>183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3" t="s">
        <v>8</v>
      </c>
      <c r="B7" s="13">
        <v>36501</v>
      </c>
      <c r="C7" s="3"/>
      <c r="D7" s="1" t="s">
        <v>3</v>
      </c>
      <c r="E7" s="1">
        <f>ROUND(((B8-B7)/182.5),0)</f>
        <v>39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2.75">
      <c r="A8" s="6" t="s">
        <v>9</v>
      </c>
      <c r="B8" s="13">
        <v>43623</v>
      </c>
      <c r="C8" s="3"/>
      <c r="D8" s="1" t="s">
        <v>4</v>
      </c>
      <c r="E8" s="1">
        <f>1/(1+(B9/200))</f>
        <v>0.9763003099753483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t="s">
        <v>10</v>
      </c>
      <c r="B9" s="16">
        <v>4.855</v>
      </c>
      <c r="C9" s="3"/>
      <c r="D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3:50" ht="12.75">
      <c r="C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4:5" ht="12.75">
      <c r="D11" s="5"/>
      <c r="E11" s="5"/>
    </row>
    <row r="12" spans="1:50" ht="12.75">
      <c r="A12" s="6" t="s">
        <v>6</v>
      </c>
      <c r="B12" s="7">
        <f>ROUND(100*(E8^((E5/E6)+E7)),6)</f>
        <v>38.721101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3:50" ht="12.7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ht="12.75">
      <c r="A15" s="10" t="s">
        <v>12</v>
      </c>
      <c r="B15" s="5"/>
      <c r="C15" s="5"/>
      <c r="D15" s="1"/>
      <c r="E15" s="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3:50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2.75">
      <c r="A17" s="15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3:50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3:50" ht="12.75">
      <c r="C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2" ht="12.75">
      <c r="B22" s="1"/>
    </row>
    <row r="23" spans="4:5" ht="12.75">
      <c r="D23" s="4"/>
      <c r="E23" s="4"/>
    </row>
    <row r="24" spans="2:8" ht="12.75">
      <c r="B24" s="1"/>
      <c r="F24" s="4"/>
      <c r="G24" s="4"/>
      <c r="H24" s="4"/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MARKETS DIVISION</dc:creator>
  <cp:keywords/>
  <dc:description/>
  <cp:lastModifiedBy>Bhachu</cp:lastModifiedBy>
  <cp:lastPrinted>1997-12-03T10:22:10Z</cp:lastPrinted>
  <dcterms:created xsi:type="dcterms:W3CDTF">1997-12-01T15:27:31Z</dcterms:created>
  <dcterms:modified xsi:type="dcterms:W3CDTF">2006-06-09T10:45:11Z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-693543418</vt:i4>
  </property>
  <property fmtid="{D5CDD505-2E9C-101B-9397-08002B2CF9AE}" pid="4" name="_EmailSubje">
    <vt:lpwstr>Documents for my page (gilt market formulae)</vt:lpwstr>
  </property>
  <property fmtid="{D5CDD505-2E9C-101B-9397-08002B2CF9AE}" pid="5" name="_AuthorEma">
    <vt:lpwstr>Gurminder.Bhachu@dmo.gsi.gov.uk</vt:lpwstr>
  </property>
  <property fmtid="{D5CDD505-2E9C-101B-9397-08002B2CF9AE}" pid="6" name="_AuthorEmailDisplayNa">
    <vt:lpwstr>Gurminder Bhachu</vt:lpwstr>
  </property>
</Properties>
</file>